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73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<sst xmlns="http://schemas.openxmlformats.org/spreadsheetml/2006/main" count="110" uniqueCount="59">
  <si>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t>ВУЗ, факультет, кафедра</t>
  </si>
  <si>
    <t xml:space="preserve">   Дата</t>
  </si>
  <si>
    <t>Підрозділ</t>
  </si>
  <si>
    <t>1. Публікації за 2006-2011 р. (підтвердити Списком праць)</t>
  </si>
  <si>
    <t>загальна кількість</t>
  </si>
  <si>
    <t>Бали</t>
  </si>
  <si>
    <t>Достовірність відомостей підтверджую</t>
  </si>
  <si>
    <t xml:space="preserve">Зав відділом </t>
  </si>
  <si>
    <t>ВСЬОГО:</t>
  </si>
  <si>
    <r>
      <t xml:space="preserve">Патенти - </t>
    </r>
    <r>
      <rPr>
        <sz val="10"/>
        <color indexed="8"/>
        <rFont val="Times New Roman"/>
        <family val="1"/>
      </rPr>
      <t>з тематики основних напрямів діяльності Інституту</t>
    </r>
  </si>
  <si>
    <t xml:space="preserve"> АНКЕТА НАУКОВОГО СПІВРОБІТНИКА ІФБ</t>
  </si>
  <si>
    <t xml:space="preserve">Посада </t>
  </si>
  <si>
    <t>Умови роботи (штат.-ш або суміст.-с *)</t>
  </si>
  <si>
    <t>ПІБ</t>
  </si>
  <si>
    <t xml:space="preserve"> період 2006-2011 рр</t>
  </si>
  <si>
    <r>
      <t xml:space="preserve">Статті в журналах пострадянських країн (з Переліку ВАК) </t>
    </r>
    <r>
      <rPr>
        <sz val="10"/>
        <color indexed="8"/>
        <rFont val="Times New Roman"/>
        <family val="1"/>
      </rPr>
      <t>сюди входять журнали що перекладаються «Нейрофізіологія/Neurofiziologia» «Фізіологічний журнал/International Jornal of Physiology and Pathology»)</t>
    </r>
  </si>
  <si>
    <r>
      <t xml:space="preserve">Інші публікації - </t>
    </r>
    <r>
      <rPr>
        <sz val="10"/>
        <color indexed="8"/>
        <rFont val="Times New Roman"/>
        <family val="1"/>
      </rPr>
      <t>за тематикою основних напрямів діяльності Інституту (входять брошури, газетні статті і т.п.)</t>
    </r>
  </si>
  <si>
    <r>
      <t>2. Участь в конференціях</t>
    </r>
    <r>
      <rPr>
        <b/>
        <sz val="10"/>
        <color indexed="8"/>
        <rFont val="Times New Roman"/>
        <family val="1"/>
      </rPr>
      <t xml:space="preserve"> </t>
    </r>
  </si>
  <si>
    <t>Всього</t>
  </si>
  <si>
    <t xml:space="preserve">б) Міжнародні конференції </t>
  </si>
  <si>
    <t>а) Українські  та конференції в країнах СНД</t>
  </si>
  <si>
    <t>Тези кількість</t>
  </si>
  <si>
    <t>Підпис</t>
  </si>
  <si>
    <t>(тези)</t>
  </si>
  <si>
    <t>(наукові працівники на умовах сумісництва повинні вносити до анкети лише ті результати, які отримані при роботі в організації - джерелі виплат (ІФБ). Підтвердити копіями першої сторінки робіт, де є посилання на ІФБ)</t>
  </si>
  <si>
    <t>Назва лекційного курсу</t>
  </si>
  <si>
    <t>кількість</t>
  </si>
  <si>
    <t>4в. Офіційне керівництво дипломниками за 2006-2011р. за тематикою Відділу</t>
  </si>
  <si>
    <t>4г. Наукова експертиза за 2006-2011р., опонування дисертацій, рецензування статей</t>
  </si>
  <si>
    <t>5. Участь у проектах</t>
  </si>
  <si>
    <t>ВСЬОГО БАЛІВ:</t>
  </si>
  <si>
    <t>4б. Керівництво аспірантами або здобувачами як "мікрошеф" за тематикою відділу (2006-2011)</t>
  </si>
  <si>
    <r>
      <rPr>
        <b/>
        <sz val="10"/>
        <color indexed="8"/>
        <rFont val="Times New Roman"/>
        <family val="1"/>
      </rPr>
      <t>Розділ у монографії</t>
    </r>
    <r>
      <rPr>
        <sz val="10"/>
        <color indexed="8"/>
        <rFont val="Times New Roman"/>
        <family val="1"/>
      </rPr>
      <t xml:space="preserve">  за тематикою основних напрямків діяльності ІФБ </t>
    </r>
  </si>
  <si>
    <r>
      <t xml:space="preserve">Монографії - (ISBN) - </t>
    </r>
    <r>
      <rPr>
        <sz val="10"/>
        <color indexed="8"/>
        <rFont val="Times New Roman"/>
        <family val="1"/>
      </rPr>
      <t xml:space="preserve">за тематикою основних напрямків діяльності ІФБ </t>
    </r>
  </si>
  <si>
    <r>
      <t xml:space="preserve">Підручники (ISBN,  гриф Міністерства освіти та науки) </t>
    </r>
    <r>
      <rPr>
        <sz val="10"/>
        <color indexed="8"/>
        <rFont val="Times New Roman"/>
        <family val="1"/>
      </rPr>
      <t xml:space="preserve">за тематикою основних напрямків діяльності ІФБ </t>
    </r>
  </si>
  <si>
    <t>дата</t>
  </si>
  <si>
    <r>
      <t xml:space="preserve">4. Розробка науково-освітніх курсів - </t>
    </r>
    <r>
      <rPr>
        <sz val="12"/>
        <color indexed="8"/>
        <rFont val="Times New Roman"/>
        <family val="1"/>
      </rPr>
      <t>за тематикою основних напрямів діяльності Інституту</t>
    </r>
  </si>
  <si>
    <t>н</t>
  </si>
  <si>
    <t>Міжнародні гранти та програми (Фундація, назва)</t>
  </si>
  <si>
    <r>
      <t xml:space="preserve">Госп. </t>
    </r>
    <r>
      <rPr>
        <b/>
        <sz val="10"/>
        <color indexed="8"/>
        <rFont val="Times New Roman"/>
        <family val="1"/>
      </rPr>
      <t>Договори (Фундація, назва)</t>
    </r>
  </si>
  <si>
    <t>ввести літеру - кандидатська (К), докторська (Д)</t>
  </si>
  <si>
    <r>
      <t>ввести літеру (В)-виконав</t>
    </r>
    <r>
      <rPr>
        <sz val="10"/>
        <color indexed="8"/>
        <rFont val="Times New Roman"/>
        <family val="1"/>
      </rPr>
      <t>.,</t>
    </r>
    <r>
      <rPr>
        <b/>
        <sz val="10"/>
        <color indexed="8"/>
        <rFont val="Times New Roman"/>
        <family val="1"/>
      </rPr>
      <t xml:space="preserve"> (ВВ)-відпов</t>
    </r>
    <r>
      <rPr>
        <sz val="10"/>
        <color indexed="8"/>
        <rFont val="Times New Roman"/>
        <family val="1"/>
      </rPr>
      <t>.</t>
    </r>
    <r>
      <rPr>
        <b/>
        <sz val="10"/>
        <color indexed="8"/>
        <rFont val="Times New Roman"/>
        <family val="1"/>
      </rPr>
      <t xml:space="preserve"> вик</t>
    </r>
    <r>
      <rPr>
        <sz val="10"/>
        <color indexed="8"/>
        <rFont val="Times New Roman"/>
        <family val="1"/>
      </rPr>
      <t>.,</t>
    </r>
    <r>
      <rPr>
        <b/>
        <sz val="10"/>
        <color indexed="8"/>
        <rFont val="Times New Roman"/>
        <family val="1"/>
      </rPr>
      <t xml:space="preserve"> (К)-керівник</t>
    </r>
    <r>
      <rPr>
        <sz val="10"/>
        <color indexed="8"/>
        <rFont val="Times New Roman"/>
        <family val="1"/>
      </rPr>
      <t xml:space="preserve">. </t>
    </r>
  </si>
  <si>
    <t>(відповідальний виконавець - відноситься тільки для бюджетної теми, якщо є окремий підрозділ теми внесений в план відділу)</t>
  </si>
  <si>
    <t>Бюджетна тема відділу</t>
  </si>
  <si>
    <t>Програми НАНУ та Відділень НАНУ (включаючи бюджетну тему відділу) , (НАЗВА програми)</t>
  </si>
  <si>
    <t>Назва  теми, роки</t>
  </si>
  <si>
    <t>Гранти Українських організацій (ДФФД та інші),  (Фундація, джерело фінінсування)</t>
  </si>
  <si>
    <t>Назва теми дисертації, роки аспірантури</t>
  </si>
  <si>
    <t>ПІБ керованого,  місце роботи (навчання) здобувача</t>
  </si>
  <si>
    <t xml:space="preserve">кількість </t>
  </si>
  <si>
    <t>4а. Офіційне керівництво (науковий керівник) аспірантами або здобувачами за тематикою Відділу (2006-2011)</t>
  </si>
  <si>
    <t>Назва теми диплому, рік захисту</t>
  </si>
  <si>
    <t>ПІБ керованого, тема диплому,  Місце роботи (навчання) здобувача</t>
  </si>
  <si>
    <t>назва роботи</t>
  </si>
  <si>
    <t>ПІБ авторів / журнал (Копія сторінки автореферату з датою захисту / довідка з редакції журналу)</t>
  </si>
  <si>
    <r>
      <t>ввести літеру (В)-виконав</t>
    </r>
    <r>
      <rPr>
        <sz val="10"/>
        <color indexed="8"/>
        <rFont val="Times New Roman"/>
        <family val="1"/>
      </rPr>
      <t>.,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(К)-керівник</t>
    </r>
    <r>
      <rPr>
        <sz val="10"/>
        <color indexed="8"/>
        <rFont val="Times New Roman"/>
        <family val="1"/>
      </rPr>
      <t xml:space="preserve">. </t>
    </r>
  </si>
  <si>
    <t>Геном</t>
  </si>
  <si>
    <r>
      <t xml:space="preserve">Статті в зарубіжних журналах </t>
    </r>
    <r>
      <rPr>
        <sz val="10"/>
        <color indexed="8"/>
        <rFont val="Times New Roman"/>
        <family val="1"/>
      </rPr>
      <t>(підтвердити згадку про ІФБ копією першої сторінки де вказано ІФБ)</t>
    </r>
  </si>
  <si>
    <t>3. Захист дисертації (назва, рік) (в 2006-2011рр)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</si>
</sst>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Verdana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Verdana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 style="thick"/>
    </border>
    <border>
      <left/>
      <right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9" fontId="52" fillId="0" borderId="0" xfId="0" applyNumberFormat="1" applyFont="1" applyAlignment="1">
      <alignment horizontal="center" vertical="top"/>
    </xf>
    <xf numFmtId="49" fontId="50" fillId="0" borderId="0" xfId="0" applyNumberFormat="1" applyFont="1" applyAlignment="1">
      <alignment horizontal="center" vertical="top"/>
    </xf>
    <xf numFmtId="49" fontId="49" fillId="0" borderId="11" xfId="0" applyNumberFormat="1" applyFont="1" applyBorder="1" applyAlignment="1">
      <alignment vertical="top" wrapText="1"/>
    </xf>
    <xf numFmtId="49" fontId="53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49" fillId="0" borderId="0" xfId="0" applyNumberFormat="1" applyFont="1" applyAlignment="1">
      <alignment vertical="top"/>
    </xf>
    <xf numFmtId="49" fontId="54" fillId="0" borderId="0" xfId="0" applyNumberFormat="1" applyFont="1" applyAlignment="1">
      <alignment vertical="top"/>
    </xf>
    <xf numFmtId="49" fontId="55" fillId="0" borderId="0" xfId="0" applyNumberFormat="1" applyFont="1" applyAlignment="1">
      <alignment horizontal="justify" vertical="top"/>
    </xf>
    <xf numFmtId="49" fontId="56" fillId="0" borderId="0" xfId="0" applyNumberFormat="1" applyFont="1" applyAlignment="1">
      <alignment horizontal="justify" vertical="top"/>
    </xf>
    <xf numFmtId="0" fontId="40" fillId="0" borderId="0" xfId="0" applyFont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49" fontId="50" fillId="0" borderId="12" xfId="0" applyNumberFormat="1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0" fillId="0" borderId="13" xfId="0" applyBorder="1" applyAlignment="1">
      <alignment vertical="top"/>
    </xf>
    <xf numFmtId="0" fontId="49" fillId="0" borderId="0" xfId="0" applyFont="1" applyBorder="1" applyAlignment="1">
      <alignment horizontal="right" wrapText="1"/>
    </xf>
    <xf numFmtId="49" fontId="49" fillId="0" borderId="0" xfId="0" applyNumberFormat="1" applyFont="1" applyBorder="1" applyAlignment="1">
      <alignment horizontal="right" vertical="top" wrapText="1"/>
    </xf>
    <xf numFmtId="0" fontId="57" fillId="0" borderId="0" xfId="0" applyFont="1" applyAlignment="1">
      <alignment horizontal="right" vertical="top"/>
    </xf>
    <xf numFmtId="49" fontId="50" fillId="0" borderId="14" xfId="0" applyNumberFormat="1" applyFont="1" applyBorder="1" applyAlignment="1">
      <alignment vertical="top" wrapText="1"/>
    </xf>
    <xf numFmtId="0" fontId="58" fillId="0" borderId="15" xfId="0" applyFont="1" applyBorder="1" applyAlignment="1">
      <alignment horizontal="center" vertical="top" wrapText="1"/>
    </xf>
    <xf numFmtId="49" fontId="49" fillId="0" borderId="16" xfId="0" applyNumberFormat="1" applyFont="1" applyBorder="1" applyAlignment="1">
      <alignment vertical="top" wrapText="1"/>
    </xf>
    <xf numFmtId="49" fontId="50" fillId="0" borderId="17" xfId="0" applyNumberFormat="1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49" fontId="49" fillId="0" borderId="19" xfId="0" applyNumberFormat="1" applyFont="1" applyBorder="1" applyAlignment="1">
      <alignment vertical="top" wrapText="1"/>
    </xf>
    <xf numFmtId="49" fontId="49" fillId="0" borderId="20" xfId="0" applyNumberFormat="1" applyFont="1" applyBorder="1" applyAlignment="1">
      <alignment vertical="top" wrapText="1"/>
    </xf>
    <xf numFmtId="49" fontId="53" fillId="0" borderId="20" xfId="0" applyNumberFormat="1" applyFont="1" applyBorder="1" applyAlignment="1">
      <alignment vertical="top" wrapText="1"/>
    </xf>
    <xf numFmtId="49" fontId="49" fillId="0" borderId="14" xfId="0" applyNumberFormat="1" applyFont="1" applyBorder="1" applyAlignment="1">
      <alignment vertical="top" wrapText="1"/>
    </xf>
    <xf numFmtId="0" fontId="50" fillId="0" borderId="21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49" fontId="53" fillId="0" borderId="23" xfId="0" applyNumberFormat="1" applyFont="1" applyBorder="1" applyAlignment="1">
      <alignment vertical="top" wrapText="1"/>
    </xf>
    <xf numFmtId="0" fontId="49" fillId="0" borderId="24" xfId="0" applyFont="1" applyBorder="1" applyAlignment="1">
      <alignment wrapText="1"/>
    </xf>
    <xf numFmtId="0" fontId="58" fillId="0" borderId="25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49" fontId="49" fillId="0" borderId="16" xfId="0" applyNumberFormat="1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58" fillId="0" borderId="27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49" fontId="50" fillId="0" borderId="28" xfId="0" applyNumberFormat="1" applyFont="1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49" fontId="49" fillId="0" borderId="30" xfId="0" applyNumberFormat="1" applyFont="1" applyBorder="1" applyAlignment="1">
      <alignment vertical="top" wrapText="1"/>
    </xf>
    <xf numFmtId="0" fontId="49" fillId="0" borderId="31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49" fontId="49" fillId="0" borderId="32" xfId="0" applyNumberFormat="1" applyFont="1" applyBorder="1" applyAlignment="1">
      <alignment vertical="top" wrapText="1"/>
    </xf>
    <xf numFmtId="49" fontId="59" fillId="0" borderId="0" xfId="0" applyNumberFormat="1" applyFont="1" applyAlignment="1">
      <alignment horizontal="justify" vertical="top"/>
    </xf>
    <xf numFmtId="49" fontId="50" fillId="0" borderId="16" xfId="0" applyNumberFormat="1" applyFont="1" applyBorder="1" applyAlignment="1">
      <alignment vertical="top" wrapText="1"/>
    </xf>
    <xf numFmtId="0" fontId="49" fillId="0" borderId="33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right" wrapText="1"/>
    </xf>
    <xf numFmtId="49" fontId="49" fillId="0" borderId="35" xfId="0" applyNumberFormat="1" applyFont="1" applyBorder="1" applyAlignment="1">
      <alignment vertical="top" wrapText="1"/>
    </xf>
    <xf numFmtId="0" fontId="60" fillId="33" borderId="36" xfId="0" applyFont="1" applyFill="1" applyBorder="1" applyAlignment="1">
      <alignment horizontal="center" vertical="top" wrapText="1"/>
    </xf>
    <xf numFmtId="49" fontId="61" fillId="0" borderId="19" xfId="0" applyNumberFormat="1" applyFont="1" applyBorder="1" applyAlignment="1">
      <alignment vertical="top" wrapText="1"/>
    </xf>
    <xf numFmtId="0" fontId="49" fillId="0" borderId="37" xfId="0" applyFont="1" applyBorder="1" applyAlignment="1">
      <alignment horizontal="left" wrapText="1"/>
    </xf>
    <xf numFmtId="49" fontId="0" fillId="0" borderId="28" xfId="0" applyNumberFormat="1" applyBorder="1" applyAlignment="1">
      <alignment vertical="top"/>
    </xf>
    <xf numFmtId="0" fontId="49" fillId="0" borderId="31" xfId="0" applyFont="1" applyBorder="1" applyAlignment="1">
      <alignment horizontal="right" wrapText="1"/>
    </xf>
    <xf numFmtId="0" fontId="49" fillId="33" borderId="18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0" fontId="53" fillId="33" borderId="37" xfId="0" applyFont="1" applyFill="1" applyBorder="1" applyAlignment="1" applyProtection="1">
      <alignment horizontal="center" vertical="top" wrapText="1"/>
      <protection locked="0"/>
    </xf>
    <xf numFmtId="0" fontId="60" fillId="33" borderId="38" xfId="0" applyFont="1" applyFill="1" applyBorder="1" applyAlignment="1" applyProtection="1">
      <alignment horizontal="center" vertical="top" wrapText="1"/>
      <protection locked="0"/>
    </xf>
    <xf numFmtId="0" fontId="54" fillId="33" borderId="17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49" fillId="0" borderId="36" xfId="0" applyFont="1" applyBorder="1" applyAlignment="1">
      <alignment horizontal="center" vertical="top" wrapText="1"/>
    </xf>
    <xf numFmtId="0" fontId="49" fillId="35" borderId="4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0" fontId="58" fillId="34" borderId="41" xfId="0" applyFont="1" applyFill="1" applyBorder="1" applyAlignment="1">
      <alignment horizontal="center" vertical="top" wrapText="1"/>
    </xf>
    <xf numFmtId="0" fontId="49" fillId="0" borderId="42" xfId="0" applyFont="1" applyBorder="1" applyAlignment="1">
      <alignment horizontal="center" vertical="top" wrapText="1"/>
    </xf>
    <xf numFmtId="0" fontId="50" fillId="0" borderId="43" xfId="0" applyFont="1" applyBorder="1" applyAlignment="1" applyProtection="1">
      <alignment vertical="top" wrapText="1"/>
      <protection locked="0"/>
    </xf>
    <xf numFmtId="0" fontId="60" fillId="33" borderId="18" xfId="0" applyFont="1" applyFill="1" applyBorder="1" applyAlignment="1" applyProtection="1">
      <alignment horizontal="center" vertical="top" wrapText="1"/>
      <protection locked="0"/>
    </xf>
    <xf numFmtId="0" fontId="60" fillId="33" borderId="15" xfId="0" applyFont="1" applyFill="1" applyBorder="1" applyAlignment="1" applyProtection="1">
      <alignment horizontal="center" vertical="top" wrapText="1"/>
      <protection locked="0"/>
    </xf>
    <xf numFmtId="0" fontId="60" fillId="33" borderId="38" xfId="0" applyFont="1" applyFill="1" applyBorder="1" applyAlignment="1" applyProtection="1">
      <alignment horizontal="center" wrapText="1"/>
      <protection locked="0"/>
    </xf>
    <xf numFmtId="0" fontId="60" fillId="0" borderId="37" xfId="0" applyFont="1" applyBorder="1" applyAlignment="1" applyProtection="1">
      <alignment horizontal="center" vertical="top" wrapText="1"/>
      <protection locked="0"/>
    </xf>
    <xf numFmtId="0" fontId="60" fillId="0" borderId="38" xfId="0" applyFont="1" applyBorder="1" applyAlignment="1" applyProtection="1">
      <alignment horizontal="center" vertical="top" wrapText="1"/>
      <protection locked="0"/>
    </xf>
    <xf numFmtId="0" fontId="60" fillId="33" borderId="44" xfId="0" applyFont="1" applyFill="1" applyBorder="1" applyAlignment="1" applyProtection="1">
      <alignment horizontal="center" vertical="top" wrapText="1"/>
      <protection locked="0"/>
    </xf>
    <xf numFmtId="0" fontId="58" fillId="0" borderId="37" xfId="0" applyFont="1" applyBorder="1" applyAlignment="1" applyProtection="1">
      <alignment horizontal="center" vertical="top" wrapText="1"/>
      <protection locked="0"/>
    </xf>
    <xf numFmtId="0" fontId="58" fillId="0" borderId="38" xfId="0" applyFont="1" applyBorder="1" applyAlignment="1" applyProtection="1">
      <alignment horizontal="center" vertical="top" wrapText="1"/>
      <protection locked="0"/>
    </xf>
    <xf numFmtId="0" fontId="49" fillId="0" borderId="45" xfId="0" applyFont="1" applyBorder="1" applyAlignment="1" applyProtection="1">
      <alignment horizontal="center" vertical="top" wrapText="1"/>
      <protection locked="0"/>
    </xf>
    <xf numFmtId="0" fontId="60" fillId="33" borderId="45" xfId="0" applyFont="1" applyFill="1" applyBorder="1" applyAlignment="1" applyProtection="1">
      <alignment horizontal="center" vertical="top" wrapText="1"/>
      <protection locked="0"/>
    </xf>
    <xf numFmtId="0" fontId="60" fillId="0" borderId="29" xfId="0" applyFont="1" applyBorder="1" applyAlignment="1" applyProtection="1">
      <alignment horizontal="center" vertical="top" wrapText="1"/>
      <protection locked="0"/>
    </xf>
    <xf numFmtId="0" fontId="60" fillId="33" borderId="29" xfId="0" applyFont="1" applyFill="1" applyBorder="1" applyAlignment="1" applyProtection="1">
      <alignment horizontal="center" vertical="top" wrapText="1"/>
      <protection locked="0"/>
    </xf>
    <xf numFmtId="49" fontId="60" fillId="0" borderId="20" xfId="0" applyNumberFormat="1" applyFont="1" applyBorder="1" applyAlignment="1" applyProtection="1">
      <alignment vertical="top" wrapText="1"/>
      <protection locked="0"/>
    </xf>
    <xf numFmtId="0" fontId="60" fillId="0" borderId="44" xfId="0" applyFont="1" applyBorder="1" applyAlignment="1" applyProtection="1">
      <alignment horizontal="center" vertical="top" wrapText="1"/>
      <protection locked="0"/>
    </xf>
    <xf numFmtId="0" fontId="50" fillId="35" borderId="46" xfId="0" applyFont="1" applyFill="1" applyBorder="1" applyAlignment="1">
      <alignment horizontal="center" vertical="top" wrapText="1"/>
    </xf>
    <xf numFmtId="49" fontId="49" fillId="35" borderId="47" xfId="0" applyNumberFormat="1" applyFont="1" applyFill="1" applyBorder="1" applyAlignment="1">
      <alignment horizontal="center" vertical="top" wrapText="1"/>
    </xf>
    <xf numFmtId="0" fontId="50" fillId="35" borderId="43" xfId="0" applyFont="1" applyFill="1" applyBorder="1" applyAlignment="1" applyProtection="1">
      <alignment horizontal="center" vertical="top" wrapText="1"/>
      <protection hidden="1"/>
    </xf>
    <xf numFmtId="0" fontId="50" fillId="35" borderId="48" xfId="0" applyFont="1" applyFill="1" applyBorder="1" applyAlignment="1" applyProtection="1">
      <alignment horizontal="center" vertical="top" wrapText="1"/>
      <protection hidden="1"/>
    </xf>
    <xf numFmtId="0" fontId="50" fillId="35" borderId="49" xfId="0" applyFont="1" applyFill="1" applyBorder="1" applyAlignment="1" applyProtection="1">
      <alignment horizontal="center" vertical="top" wrapText="1"/>
      <protection hidden="1"/>
    </xf>
    <xf numFmtId="0" fontId="50" fillId="35" borderId="16" xfId="0" applyFont="1" applyFill="1" applyBorder="1" applyAlignment="1" applyProtection="1">
      <alignment horizontal="center" vertical="top" wrapText="1"/>
      <protection hidden="1"/>
    </xf>
    <xf numFmtId="0" fontId="50" fillId="35" borderId="50" xfId="0" applyFont="1" applyFill="1" applyBorder="1" applyAlignment="1" applyProtection="1">
      <alignment horizontal="center" wrapText="1"/>
      <protection hidden="1"/>
    </xf>
    <xf numFmtId="0" fontId="50" fillId="35" borderId="51" xfId="0" applyFont="1" applyFill="1" applyBorder="1" applyAlignment="1" applyProtection="1">
      <alignment horizontal="center" wrapText="1"/>
      <protection hidden="1"/>
    </xf>
    <xf numFmtId="0" fontId="50" fillId="35" borderId="25" xfId="0" applyFont="1" applyFill="1" applyBorder="1" applyAlignment="1" applyProtection="1">
      <alignment horizontal="center" wrapText="1"/>
      <protection hidden="1"/>
    </xf>
    <xf numFmtId="0" fontId="50" fillId="35" borderId="16" xfId="0" applyFont="1" applyFill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50" fillId="35" borderId="43" xfId="0" applyFont="1" applyFill="1" applyBorder="1" applyAlignment="1" applyProtection="1">
      <alignment horizontal="center" wrapText="1"/>
      <protection hidden="1"/>
    </xf>
    <xf numFmtId="0" fontId="49" fillId="35" borderId="25" xfId="0" applyFont="1" applyFill="1" applyBorder="1" applyAlignment="1" applyProtection="1">
      <alignment horizontal="center" vertical="top" wrapText="1"/>
      <protection hidden="1"/>
    </xf>
    <xf numFmtId="0" fontId="49" fillId="35" borderId="43" xfId="0" applyFont="1" applyFill="1" applyBorder="1" applyAlignment="1" applyProtection="1">
      <alignment horizontal="center" vertical="top" wrapText="1"/>
      <protection hidden="1"/>
    </xf>
    <xf numFmtId="0" fontId="49" fillId="35" borderId="16" xfId="0" applyFont="1" applyFill="1" applyBorder="1" applyAlignment="1" applyProtection="1">
      <alignment horizontal="center" vertical="top" wrapText="1"/>
      <protection hidden="1"/>
    </xf>
    <xf numFmtId="0" fontId="50" fillId="35" borderId="52" xfId="0" applyFont="1" applyFill="1" applyBorder="1" applyAlignment="1" applyProtection="1">
      <alignment horizontal="center" vertical="top" wrapText="1"/>
      <protection hidden="1"/>
    </xf>
    <xf numFmtId="0" fontId="62" fillId="35" borderId="43" xfId="0" applyFont="1" applyFill="1" applyBorder="1" applyAlignment="1" applyProtection="1">
      <alignment horizontal="center" vertical="top"/>
      <protection hidden="1"/>
    </xf>
    <xf numFmtId="0" fontId="56" fillId="35" borderId="16" xfId="0" applyFont="1" applyFill="1" applyBorder="1" applyAlignment="1" applyProtection="1">
      <alignment horizontal="center" vertical="top" wrapText="1"/>
      <protection hidden="1"/>
    </xf>
    <xf numFmtId="0" fontId="0" fillId="35" borderId="41" xfId="0" applyFill="1" applyBorder="1" applyAlignment="1" applyProtection="1">
      <alignment vertical="top" wrapText="1"/>
      <protection hidden="1"/>
    </xf>
    <xf numFmtId="0" fontId="50" fillId="35" borderId="50" xfId="0" applyFont="1" applyFill="1" applyBorder="1" applyAlignment="1" applyProtection="1">
      <alignment horizontal="center" vertical="top" wrapText="1"/>
      <protection hidden="1"/>
    </xf>
    <xf numFmtId="0" fontId="50" fillId="0" borderId="25" xfId="0" applyFont="1" applyBorder="1" applyAlignment="1" applyProtection="1">
      <alignment horizontal="center" vertical="top" wrapText="1"/>
      <protection hidden="1"/>
    </xf>
    <xf numFmtId="0" fontId="50" fillId="35" borderId="53" xfId="0" applyFont="1" applyFill="1" applyBorder="1" applyAlignment="1" applyProtection="1">
      <alignment horizontal="center" vertical="top" wrapText="1"/>
      <protection hidden="1"/>
    </xf>
    <xf numFmtId="0" fontId="50" fillId="35" borderId="25" xfId="0" applyFont="1" applyFill="1" applyBorder="1" applyAlignment="1" applyProtection="1">
      <alignment horizontal="center" vertical="top" wrapText="1"/>
      <protection hidden="1"/>
    </xf>
    <xf numFmtId="0" fontId="49" fillId="0" borderId="51" xfId="0" applyFont="1" applyBorder="1" applyAlignment="1">
      <alignment horizontal="center" vertical="top" wrapText="1"/>
    </xf>
    <xf numFmtId="0" fontId="50" fillId="35" borderId="30" xfId="0" applyFont="1" applyFill="1" applyBorder="1" applyAlignment="1" applyProtection="1">
      <alignment horizontal="center" vertical="top" wrapText="1"/>
      <protection hidden="1"/>
    </xf>
    <xf numFmtId="49" fontId="49" fillId="0" borderId="28" xfId="0" applyNumberFormat="1" applyFont="1" applyBorder="1" applyAlignment="1">
      <alignment vertical="top" wrapText="1"/>
    </xf>
    <xf numFmtId="0" fontId="58" fillId="34" borderId="26" xfId="0" applyFont="1" applyFill="1" applyBorder="1" applyAlignment="1">
      <alignment horizontal="center" vertical="top" wrapText="1"/>
    </xf>
    <xf numFmtId="49" fontId="56" fillId="0" borderId="24" xfId="0" applyNumberFormat="1" applyFont="1" applyBorder="1" applyAlignment="1">
      <alignment horizontal="center" vertical="top" wrapText="1"/>
    </xf>
    <xf numFmtId="0" fontId="49" fillId="0" borderId="37" xfId="0" applyFont="1" applyBorder="1" applyAlignment="1" applyProtection="1">
      <alignment horizontal="center" vertical="top" wrapText="1"/>
      <protection locked="0"/>
    </xf>
    <xf numFmtId="0" fontId="49" fillId="0" borderId="38" xfId="0" applyFont="1" applyBorder="1" applyAlignment="1" applyProtection="1">
      <alignment horizontal="center" vertical="top" wrapText="1"/>
      <protection locked="0"/>
    </xf>
    <xf numFmtId="0" fontId="49" fillId="34" borderId="26" xfId="0" applyFont="1" applyFill="1" applyBorder="1" applyAlignment="1">
      <alignment vertical="top" wrapText="1"/>
    </xf>
    <xf numFmtId="0" fontId="60" fillId="0" borderId="45" xfId="0" applyFont="1" applyBorder="1" applyAlignment="1" applyProtection="1">
      <alignment horizontal="center" vertical="top" wrapText="1"/>
      <protection locked="0"/>
    </xf>
    <xf numFmtId="49" fontId="50" fillId="0" borderId="24" xfId="0" applyNumberFormat="1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0" fillId="0" borderId="32" xfId="0" applyBorder="1" applyAlignment="1" applyProtection="1">
      <alignment horizontal="left" vertical="top" wrapText="1"/>
      <protection locked="0"/>
    </xf>
    <xf numFmtId="49" fontId="58" fillId="0" borderId="19" xfId="0" applyNumberFormat="1" applyFont="1" applyBorder="1" applyAlignment="1" applyProtection="1">
      <alignment horizontal="left" vertical="top" wrapText="1"/>
      <protection locked="0"/>
    </xf>
    <xf numFmtId="49" fontId="58" fillId="0" borderId="20" xfId="0" applyNumberFormat="1" applyFont="1" applyBorder="1" applyAlignment="1" applyProtection="1">
      <alignment horizontal="left" vertical="top" wrapText="1"/>
      <protection locked="0"/>
    </xf>
    <xf numFmtId="49" fontId="49" fillId="0" borderId="54" xfId="0" applyNumberFormat="1" applyFont="1" applyBorder="1" applyAlignment="1" applyProtection="1">
      <alignment horizontal="left" vertical="top" wrapText="1"/>
      <protection locked="0"/>
    </xf>
    <xf numFmtId="0" fontId="54" fillId="33" borderId="37" xfId="0" applyFont="1" applyFill="1" applyBorder="1" applyAlignment="1" applyProtection="1">
      <alignment horizontal="left" vertical="top" wrapText="1"/>
      <protection locked="0"/>
    </xf>
    <xf numFmtId="0" fontId="54" fillId="33" borderId="44" xfId="0" applyFont="1" applyFill="1" applyBorder="1" applyAlignment="1" applyProtection="1">
      <alignment horizontal="left" vertical="top" wrapText="1"/>
      <protection locked="0"/>
    </xf>
    <xf numFmtId="0" fontId="54" fillId="33" borderId="38" xfId="0" applyFont="1" applyFill="1" applyBorder="1" applyAlignment="1" applyProtection="1">
      <alignment horizontal="left" vertical="top" wrapText="1"/>
      <protection locked="0"/>
    </xf>
    <xf numFmtId="49" fontId="53" fillId="0" borderId="19" xfId="0" applyNumberFormat="1" applyFont="1" applyBorder="1" applyAlignment="1" applyProtection="1">
      <alignment horizontal="left" vertical="top" wrapText="1"/>
      <protection locked="0"/>
    </xf>
    <xf numFmtId="49" fontId="53" fillId="0" borderId="20" xfId="0" applyNumberFormat="1" applyFont="1" applyBorder="1" applyAlignment="1" applyProtection="1">
      <alignment horizontal="left" vertical="top" wrapText="1"/>
      <protection locked="0"/>
    </xf>
    <xf numFmtId="49" fontId="50" fillId="0" borderId="19" xfId="0" applyNumberFormat="1" applyFont="1" applyBorder="1" applyAlignment="1" applyProtection="1">
      <alignment horizontal="left" vertical="top" wrapText="1"/>
      <protection locked="0"/>
    </xf>
    <xf numFmtId="49" fontId="50" fillId="0" borderId="20" xfId="0" applyNumberFormat="1" applyFont="1" applyBorder="1" applyAlignment="1" applyProtection="1">
      <alignment horizontal="left" vertical="top" wrapText="1"/>
      <protection locked="0"/>
    </xf>
    <xf numFmtId="49" fontId="49" fillId="0" borderId="19" xfId="0" applyNumberFormat="1" applyFont="1" applyBorder="1" applyAlignment="1" applyProtection="1">
      <alignment horizontal="left" vertical="top" wrapText="1"/>
      <protection locked="0"/>
    </xf>
    <xf numFmtId="49" fontId="49" fillId="0" borderId="20" xfId="0" applyNumberFormat="1" applyFont="1" applyBorder="1" applyAlignment="1" applyProtection="1">
      <alignment horizontal="left" vertical="top" wrapText="1"/>
      <protection locked="0"/>
    </xf>
    <xf numFmtId="0" fontId="60" fillId="33" borderId="37" xfId="0" applyFont="1" applyFill="1" applyBorder="1" applyAlignment="1" applyProtection="1">
      <alignment horizontal="left" vertical="top" wrapText="1"/>
      <protection locked="0"/>
    </xf>
    <xf numFmtId="0" fontId="60" fillId="33" borderId="38" xfId="0" applyFont="1" applyFill="1" applyBorder="1" applyAlignment="1" applyProtection="1">
      <alignment horizontal="left" vertical="top" wrapText="1"/>
      <protection locked="0"/>
    </xf>
    <xf numFmtId="0" fontId="60" fillId="33" borderId="44" xfId="0" applyFont="1" applyFill="1" applyBorder="1" applyAlignment="1" applyProtection="1">
      <alignment horizontal="left" vertical="top" wrapText="1"/>
      <protection locked="0"/>
    </xf>
    <xf numFmtId="49" fontId="50" fillId="0" borderId="54" xfId="0" applyNumberFormat="1" applyFont="1" applyBorder="1" applyAlignment="1" applyProtection="1">
      <alignment horizontal="left" vertical="top" wrapText="1"/>
      <protection locked="0"/>
    </xf>
    <xf numFmtId="0" fontId="50" fillId="33" borderId="44" xfId="0" applyFont="1" applyFill="1" applyBorder="1" applyAlignment="1" applyProtection="1">
      <alignment horizontal="left" vertical="top" wrapText="1"/>
      <protection locked="0"/>
    </xf>
    <xf numFmtId="0" fontId="60" fillId="33" borderId="45" xfId="0" applyFont="1" applyFill="1" applyBorder="1" applyAlignment="1" applyProtection="1">
      <alignment horizontal="left" vertical="top" wrapText="1"/>
      <protection locked="0"/>
    </xf>
    <xf numFmtId="49" fontId="49" fillId="0" borderId="55" xfId="0" applyNumberFormat="1" applyFont="1" applyBorder="1" applyAlignment="1" applyProtection="1">
      <alignment horizontal="left" vertical="top" wrapText="1"/>
      <protection locked="0"/>
    </xf>
    <xf numFmtId="49" fontId="49" fillId="0" borderId="56" xfId="0" applyNumberFormat="1" applyFont="1" applyBorder="1" applyAlignment="1" applyProtection="1">
      <alignment horizontal="left" vertical="top" wrapText="1"/>
      <protection locked="0"/>
    </xf>
    <xf numFmtId="49" fontId="53" fillId="0" borderId="57" xfId="0" applyNumberFormat="1" applyFont="1" applyBorder="1" applyAlignment="1" applyProtection="1">
      <alignment horizontal="left" vertical="top" wrapText="1"/>
      <protection locked="0"/>
    </xf>
    <xf numFmtId="49" fontId="60" fillId="0" borderId="20" xfId="0" applyNumberFormat="1" applyFont="1" applyBorder="1" applyAlignment="1" applyProtection="1">
      <alignment horizontal="left" vertical="top" wrapText="1"/>
      <protection locked="0"/>
    </xf>
    <xf numFmtId="49" fontId="60" fillId="0" borderId="28" xfId="0" applyNumberFormat="1" applyFont="1" applyBorder="1" applyAlignment="1" applyProtection="1">
      <alignment horizontal="left" vertical="top" wrapText="1"/>
      <protection locked="0"/>
    </xf>
    <xf numFmtId="0" fontId="60" fillId="33" borderId="29" xfId="0" applyFont="1" applyFill="1" applyBorder="1" applyAlignment="1" applyProtection="1">
      <alignment horizontal="left" vertical="top" wrapText="1"/>
      <protection locked="0"/>
    </xf>
    <xf numFmtId="49" fontId="50" fillId="0" borderId="32" xfId="0" applyNumberFormat="1" applyFont="1" applyBorder="1" applyAlignment="1" applyProtection="1">
      <alignment horizontal="left" vertical="top" wrapText="1"/>
      <protection locked="0"/>
    </xf>
    <xf numFmtId="0" fontId="60" fillId="33" borderId="58" xfId="0" applyFont="1" applyFill="1" applyBorder="1" applyAlignment="1" applyProtection="1">
      <alignment horizontal="left" vertical="top" wrapText="1"/>
      <protection locked="0"/>
    </xf>
    <xf numFmtId="49" fontId="49" fillId="0" borderId="20" xfId="0" applyNumberFormat="1" applyFont="1" applyBorder="1" applyAlignment="1" applyProtection="1">
      <alignment horizontal="left" vertical="top" wrapText="1"/>
      <protection/>
    </xf>
    <xf numFmtId="0" fontId="50" fillId="33" borderId="18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vertical="top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0" fontId="50" fillId="0" borderId="35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42" xfId="0" applyBorder="1" applyAlignment="1">
      <alignment vertical="top"/>
    </xf>
    <xf numFmtId="0" fontId="51" fillId="0" borderId="14" xfId="0" applyFont="1" applyBorder="1" applyAlignment="1">
      <alignment vertical="top" wrapText="1"/>
    </xf>
    <xf numFmtId="0" fontId="51" fillId="0" borderId="41" xfId="0" applyFont="1" applyBorder="1" applyAlignment="1">
      <alignment vertical="top" wrapText="1"/>
    </xf>
    <xf numFmtId="0" fontId="49" fillId="0" borderId="17" xfId="0" applyFont="1" applyBorder="1" applyAlignment="1">
      <alignment horizontal="right" vertical="top" wrapText="1"/>
    </xf>
    <xf numFmtId="0" fontId="49" fillId="0" borderId="33" xfId="0" applyFont="1" applyBorder="1" applyAlignment="1">
      <alignment horizontal="right" vertical="top" wrapText="1"/>
    </xf>
    <xf numFmtId="0" fontId="49" fillId="0" borderId="14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right" vertical="top" wrapText="1"/>
    </xf>
    <xf numFmtId="0" fontId="50" fillId="0" borderId="59" xfId="0" applyFont="1" applyBorder="1" applyAlignment="1">
      <alignment vertical="top" wrapText="1"/>
    </xf>
    <xf numFmtId="0" fontId="50" fillId="0" borderId="60" xfId="0" applyFont="1" applyBorder="1" applyAlignment="1">
      <alignment vertical="top" wrapText="1"/>
    </xf>
    <xf numFmtId="0" fontId="50" fillId="0" borderId="61" xfId="0" applyFont="1" applyBorder="1" applyAlignment="1">
      <alignment vertical="top" wrapText="1"/>
    </xf>
    <xf numFmtId="0" fontId="49" fillId="35" borderId="22" xfId="0" applyFont="1" applyFill="1" applyBorder="1" applyAlignment="1" applyProtection="1">
      <alignment horizontal="center" vertical="top" wrapText="1"/>
      <protection hidden="1"/>
    </xf>
    <xf numFmtId="0" fontId="0" fillId="35" borderId="50" xfId="0" applyFill="1" applyBorder="1" applyAlignment="1" applyProtection="1">
      <alignment horizontal="center" vertical="top" wrapText="1"/>
      <protection hidden="1"/>
    </xf>
    <xf numFmtId="0" fontId="50" fillId="0" borderId="6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27" xfId="0" applyFont="1" applyBorder="1" applyAlignment="1">
      <alignment vertical="top" wrapText="1"/>
    </xf>
    <xf numFmtId="0" fontId="50" fillId="0" borderId="35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50" fillId="0" borderId="35" xfId="0" applyFont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58" fillId="0" borderId="63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64" xfId="0" applyFont="1" applyBorder="1" applyAlignment="1">
      <alignment horizontal="center" vertical="top" wrapText="1"/>
    </xf>
    <xf numFmtId="49" fontId="50" fillId="0" borderId="65" xfId="0" applyNumberFormat="1" applyFont="1" applyBorder="1" applyAlignment="1">
      <alignment vertical="top" wrapText="1"/>
    </xf>
    <xf numFmtId="49" fontId="50" fillId="0" borderId="66" xfId="0" applyNumberFormat="1" applyFont="1" applyBorder="1" applyAlignment="1">
      <alignment vertical="top" wrapText="1"/>
    </xf>
    <xf numFmtId="49" fontId="50" fillId="0" borderId="67" xfId="0" applyNumberFormat="1" applyFont="1" applyBorder="1" applyAlignment="1">
      <alignment vertical="top" wrapText="1"/>
    </xf>
    <xf numFmtId="0" fontId="49" fillId="0" borderId="28" xfId="0" applyFont="1" applyBorder="1" applyAlignment="1">
      <alignment horizontal="right" vertical="top" wrapText="1"/>
    </xf>
    <xf numFmtId="0" fontId="49" fillId="0" borderId="29" xfId="0" applyFont="1" applyBorder="1" applyAlignment="1">
      <alignment horizontal="right" vertical="top" wrapText="1"/>
    </xf>
    <xf numFmtId="0" fontId="50" fillId="0" borderId="68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6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zoomScalePageLayoutView="0" workbookViewId="0" topLeftCell="A14">
      <selection activeCell="B17" sqref="B17"/>
    </sheetView>
  </sheetViews>
  <sheetFormatPr defaultColWidth="8.88671875" defaultRowHeight="15"/>
  <cols>
    <col min="2" max="2" width="22.99609375" style="12" customWidth="1"/>
    <col min="3" max="3" width="20.88671875" style="2" customWidth="1"/>
    <col min="4" max="4" width="32.21484375" style="2" customWidth="1"/>
    <col min="5" max="5" width="11.99609375" style="2" customWidth="1"/>
    <col min="6" max="6" width="8.88671875" style="0" hidden="1" customWidth="1"/>
    <col min="7" max="7" width="12.4453125" style="0" customWidth="1"/>
  </cols>
  <sheetData>
    <row r="2" spans="2:3" ht="18.75">
      <c r="B2" s="8"/>
      <c r="C2" s="17" t="s">
        <v>10</v>
      </c>
    </row>
    <row r="3" spans="2:3" ht="15.75">
      <c r="B3" s="9"/>
      <c r="C3" s="156" t="s">
        <v>14</v>
      </c>
    </row>
    <row r="4" ht="16.5" thickBot="1">
      <c r="B4" s="9"/>
    </row>
    <row r="5" spans="2:4" ht="22.5" customHeight="1" thickBot="1" thickTop="1">
      <c r="B5" s="23" t="s">
        <v>13</v>
      </c>
      <c r="C5" s="175"/>
      <c r="D5" s="176"/>
    </row>
    <row r="6" spans="2:4" ht="22.5" customHeight="1" thickBot="1" thickTop="1">
      <c r="B6" s="10" t="s">
        <v>2</v>
      </c>
      <c r="C6" s="175"/>
      <c r="D6" s="176"/>
    </row>
    <row r="7" spans="2:4" ht="22.5" customHeight="1" thickBot="1">
      <c r="B7" s="32" t="s">
        <v>11</v>
      </c>
      <c r="C7" s="177"/>
      <c r="D7" s="178"/>
    </row>
    <row r="8" spans="2:4" ht="25.5">
      <c r="B8" s="35" t="s">
        <v>12</v>
      </c>
      <c r="C8" s="78"/>
      <c r="D8" s="4"/>
    </row>
    <row r="9" spans="2:4" ht="50.25" customHeight="1" thickBot="1">
      <c r="B9" s="161" t="s">
        <v>24</v>
      </c>
      <c r="C9" s="162"/>
      <c r="D9" s="5"/>
    </row>
    <row r="10" spans="2:5" ht="15.75" customHeight="1" thickBot="1">
      <c r="B10" s="11"/>
      <c r="E10" s="21"/>
    </row>
    <row r="11" spans="2:5" ht="28.5" customHeight="1" thickBot="1">
      <c r="B11" s="158" t="s">
        <v>3</v>
      </c>
      <c r="C11" s="159"/>
      <c r="D11" s="160"/>
      <c r="E11" s="4"/>
    </row>
    <row r="12" spans="2:5" ht="29.25" customHeight="1" thickBot="1">
      <c r="B12" s="33"/>
      <c r="C12" s="65" t="s">
        <v>4</v>
      </c>
      <c r="D12" s="116" t="s">
        <v>5</v>
      </c>
      <c r="E12" s="22"/>
    </row>
    <row r="13" spans="2:5" ht="102">
      <c r="B13" s="35" t="s">
        <v>15</v>
      </c>
      <c r="C13" s="67">
        <v>0</v>
      </c>
      <c r="D13" s="96">
        <f>C13*4</f>
        <v>0</v>
      </c>
      <c r="E13"/>
    </row>
    <row r="14" spans="2:5" ht="38.25">
      <c r="B14" s="36" t="s">
        <v>57</v>
      </c>
      <c r="C14" s="68">
        <v>0</v>
      </c>
      <c r="D14" s="96">
        <f>C14*10</f>
        <v>0</v>
      </c>
      <c r="E14"/>
    </row>
    <row r="15" spans="2:5" ht="50.25" customHeight="1">
      <c r="B15" s="36" t="s">
        <v>33</v>
      </c>
      <c r="C15" s="68">
        <v>0</v>
      </c>
      <c r="D15" s="96">
        <f>C15*10</f>
        <v>0</v>
      </c>
      <c r="E15"/>
    </row>
    <row r="16" spans="2:5" ht="45.75" customHeight="1">
      <c r="B16" s="37" t="s">
        <v>32</v>
      </c>
      <c r="C16" s="68">
        <v>0</v>
      </c>
      <c r="D16" s="96">
        <f>C16*5</f>
        <v>0</v>
      </c>
      <c r="E16"/>
    </row>
    <row r="17" spans="2:5" ht="63.75" customHeight="1">
      <c r="B17" s="36" t="s">
        <v>34</v>
      </c>
      <c r="C17" s="68">
        <v>0</v>
      </c>
      <c r="D17" s="96">
        <f>C17*10</f>
        <v>0</v>
      </c>
      <c r="E17"/>
    </row>
    <row r="18" spans="2:5" ht="25.5">
      <c r="B18" s="36" t="s">
        <v>9</v>
      </c>
      <c r="C18" s="68">
        <v>0</v>
      </c>
      <c r="D18" s="96">
        <f>C18*3</f>
        <v>0</v>
      </c>
      <c r="E18"/>
    </row>
    <row r="19" spans="2:7" ht="51.75" thickBot="1">
      <c r="B19" s="118" t="s">
        <v>16</v>
      </c>
      <c r="C19" s="90">
        <v>0</v>
      </c>
      <c r="D19" s="114">
        <f>C19*1</f>
        <v>0</v>
      </c>
      <c r="E19" s="22"/>
      <c r="F19" s="22"/>
      <c r="G19" s="22"/>
    </row>
    <row r="20" spans="2:7" ht="16.5" thickBot="1">
      <c r="B20" s="163" t="s">
        <v>8</v>
      </c>
      <c r="C20" s="164"/>
      <c r="D20" s="117">
        <f>SUM(D13:D19)</f>
        <v>0</v>
      </c>
      <c r="E20" s="22"/>
      <c r="F20" s="22"/>
      <c r="G20" s="22"/>
    </row>
    <row r="21" spans="2:7" ht="15">
      <c r="B21" s="11"/>
      <c r="E21" s="21"/>
      <c r="F21" s="22"/>
      <c r="G21" s="22"/>
    </row>
    <row r="22" spans="2:7" ht="15.75" thickBot="1">
      <c r="B22" s="11"/>
      <c r="E22" s="21"/>
      <c r="F22" s="22"/>
      <c r="G22" s="22"/>
    </row>
    <row r="23" spans="2:7" ht="28.5" customHeight="1" thickBot="1">
      <c r="B23" s="39" t="s">
        <v>17</v>
      </c>
      <c r="C23" s="26"/>
      <c r="D23" s="40"/>
      <c r="E23" s="24"/>
      <c r="F23" s="24"/>
      <c r="G23" s="24"/>
    </row>
    <row r="24" spans="2:7" ht="15.75" thickBot="1">
      <c r="B24" s="42" t="s">
        <v>23</v>
      </c>
      <c r="C24" s="44" t="s">
        <v>21</v>
      </c>
      <c r="D24" s="43" t="s">
        <v>5</v>
      </c>
      <c r="E24" s="21"/>
      <c r="F24" s="25"/>
      <c r="G24" s="25"/>
    </row>
    <row r="25" spans="2:7" ht="31.5" customHeight="1" thickBot="1">
      <c r="B25" s="38" t="s">
        <v>20</v>
      </c>
      <c r="C25" s="79">
        <v>0</v>
      </c>
      <c r="D25" s="99">
        <f>C25*1</f>
        <v>0</v>
      </c>
      <c r="E25" s="21"/>
      <c r="F25" s="22"/>
      <c r="G25" s="22"/>
    </row>
    <row r="26" spans="2:4" ht="16.5" thickBot="1">
      <c r="B26" s="41"/>
      <c r="C26" s="60"/>
      <c r="D26" s="100"/>
    </row>
    <row r="27" spans="2:4" ht="21" customHeight="1" thickBot="1">
      <c r="B27" s="59" t="s">
        <v>19</v>
      </c>
      <c r="C27" s="80">
        <v>0</v>
      </c>
      <c r="D27" s="101">
        <f>C27*2</f>
        <v>0</v>
      </c>
    </row>
    <row r="28" spans="3:7" ht="16.5" thickBot="1">
      <c r="C28" s="58" t="s">
        <v>8</v>
      </c>
      <c r="D28" s="102">
        <f>SUM(D25:D27)</f>
        <v>0</v>
      </c>
      <c r="E28" s="21"/>
      <c r="F28" s="27"/>
      <c r="G28" s="25"/>
    </row>
    <row r="29" spans="3:7" ht="16.5" thickBot="1">
      <c r="C29" s="58"/>
      <c r="D29" s="103"/>
      <c r="E29" s="21"/>
      <c r="F29" s="27"/>
      <c r="G29" s="25"/>
    </row>
    <row r="30" spans="2:7" ht="26.25">
      <c r="B30" s="61" t="s">
        <v>58</v>
      </c>
      <c r="C30" s="62" t="s">
        <v>40</v>
      </c>
      <c r="D30" s="104"/>
      <c r="E30" s="21"/>
      <c r="F30" s="27"/>
      <c r="G30" s="25"/>
    </row>
    <row r="31" spans="2:7" ht="30.75" customHeight="1" thickBot="1">
      <c r="B31" s="157"/>
      <c r="C31" s="81" t="s">
        <v>37</v>
      </c>
      <c r="D31" s="97">
        <f>IF(C31="Д",4,IF(C31="К",2,0))</f>
        <v>0</v>
      </c>
      <c r="E31" s="21"/>
      <c r="F31" s="27"/>
      <c r="G31" s="25"/>
    </row>
    <row r="32" spans="2:7" ht="16.5" thickBot="1">
      <c r="B32" s="63"/>
      <c r="C32" s="64" t="s">
        <v>18</v>
      </c>
      <c r="D32" s="102">
        <f>SUM(D30:D31)</f>
        <v>0</v>
      </c>
      <c r="E32" s="21"/>
      <c r="F32" s="27"/>
      <c r="G32" s="25"/>
    </row>
    <row r="33" spans="2:7" ht="15.75" thickBot="1">
      <c r="B33" s="11"/>
      <c r="E33" s="21"/>
      <c r="F33" s="22"/>
      <c r="G33" s="22"/>
    </row>
    <row r="34" spans="2:7" ht="52.5" customHeight="1" thickBot="1">
      <c r="B34" s="172" t="s">
        <v>36</v>
      </c>
      <c r="C34" s="179"/>
      <c r="D34" s="180"/>
      <c r="E34" s="4"/>
      <c r="F34" s="22"/>
      <c r="G34" s="22"/>
    </row>
    <row r="35" spans="2:5" ht="15.75" thickBot="1">
      <c r="B35" s="45" t="s">
        <v>25</v>
      </c>
      <c r="C35" s="77" t="s">
        <v>49</v>
      </c>
      <c r="D35" s="46" t="s">
        <v>0</v>
      </c>
      <c r="E35" s="105" t="s">
        <v>5</v>
      </c>
    </row>
    <row r="36" spans="2:5" ht="29.25" customHeight="1" thickBot="1">
      <c r="B36" s="134"/>
      <c r="C36" s="82">
        <v>0</v>
      </c>
      <c r="D36" s="140"/>
      <c r="E36" s="106">
        <f>1*C36</f>
        <v>0</v>
      </c>
    </row>
    <row r="37" spans="2:5" ht="30.75" customHeight="1" thickBot="1">
      <c r="B37" s="135"/>
      <c r="C37" s="83">
        <v>0</v>
      </c>
      <c r="D37" s="141"/>
      <c r="E37" s="106">
        <f>1*C37</f>
        <v>0</v>
      </c>
    </row>
    <row r="38" spans="2:5" ht="24" customHeight="1" thickBot="1">
      <c r="B38" s="135"/>
      <c r="C38" s="83">
        <v>0</v>
      </c>
      <c r="D38" s="141"/>
      <c r="E38" s="106">
        <f>1*C38</f>
        <v>0</v>
      </c>
    </row>
    <row r="39" spans="2:5" ht="22.5" customHeight="1" thickBot="1">
      <c r="B39" s="135"/>
      <c r="C39" s="83">
        <v>0</v>
      </c>
      <c r="D39" s="141"/>
      <c r="E39" s="106">
        <f>1*C39</f>
        <v>0</v>
      </c>
    </row>
    <row r="40" spans="2:5" ht="25.5" customHeight="1" thickBot="1">
      <c r="B40" s="135"/>
      <c r="C40" s="83">
        <v>0</v>
      </c>
      <c r="D40" s="141"/>
      <c r="E40" s="106">
        <f>1*C40</f>
        <v>0</v>
      </c>
    </row>
    <row r="41" spans="2:5" ht="15.75" thickBot="1">
      <c r="B41" s="165"/>
      <c r="C41" s="166"/>
      <c r="D41" s="57"/>
      <c r="E41" s="107">
        <f>SUM(E36:E40)</f>
        <v>0</v>
      </c>
    </row>
    <row r="42" ht="15.75" thickBot="1">
      <c r="B42" s="11"/>
    </row>
    <row r="43" spans="2:5" ht="44.25" customHeight="1" thickBot="1" thickTop="1">
      <c r="B43" s="167" t="s">
        <v>50</v>
      </c>
      <c r="C43" s="168"/>
      <c r="D43" s="168"/>
      <c r="E43" s="169"/>
    </row>
    <row r="44" spans="2:5" ht="15">
      <c r="B44" s="181" t="s">
        <v>48</v>
      </c>
      <c r="C44" s="47"/>
      <c r="D44" s="48"/>
      <c r="E44" s="170" t="s">
        <v>5</v>
      </c>
    </row>
    <row r="45" spans="2:5" ht="37.5" customHeight="1" thickBot="1">
      <c r="B45" s="182"/>
      <c r="C45" s="76" t="s">
        <v>26</v>
      </c>
      <c r="D45" s="75" t="s">
        <v>47</v>
      </c>
      <c r="E45" s="171"/>
    </row>
    <row r="46" spans="2:5" ht="29.25" customHeight="1" thickBot="1">
      <c r="B46" s="136"/>
      <c r="C46" s="82">
        <v>0</v>
      </c>
      <c r="D46" s="140"/>
      <c r="E46" s="95">
        <f>C46*4</f>
        <v>0</v>
      </c>
    </row>
    <row r="47" spans="2:5" ht="16.5" thickBot="1">
      <c r="B47" s="137"/>
      <c r="C47" s="83">
        <v>0</v>
      </c>
      <c r="D47" s="141"/>
      <c r="E47" s="95">
        <f aca="true" t="shared" si="0" ref="E47:E58">C47*4</f>
        <v>0</v>
      </c>
    </row>
    <row r="48" spans="2:5" ht="16.5" thickBot="1">
      <c r="B48" s="137"/>
      <c r="C48" s="83">
        <v>0</v>
      </c>
      <c r="D48" s="141"/>
      <c r="E48" s="95">
        <f t="shared" si="0"/>
        <v>0</v>
      </c>
    </row>
    <row r="49" spans="2:5" ht="16.5" thickBot="1">
      <c r="B49" s="137"/>
      <c r="C49" s="83">
        <v>0</v>
      </c>
      <c r="D49" s="141"/>
      <c r="E49" s="95">
        <f t="shared" si="0"/>
        <v>0</v>
      </c>
    </row>
    <row r="50" spans="2:5" ht="16.5" thickBot="1">
      <c r="B50" s="137"/>
      <c r="C50" s="83">
        <v>0</v>
      </c>
      <c r="D50" s="141"/>
      <c r="E50" s="95">
        <f t="shared" si="0"/>
        <v>0</v>
      </c>
    </row>
    <row r="51" spans="2:5" ht="16.5" thickBot="1">
      <c r="B51" s="137"/>
      <c r="C51" s="83">
        <v>0</v>
      </c>
      <c r="D51" s="153"/>
      <c r="E51" s="95">
        <f t="shared" si="0"/>
        <v>0</v>
      </c>
    </row>
    <row r="52" spans="2:5" ht="16.5" thickBot="1">
      <c r="B52" s="137"/>
      <c r="C52" s="83">
        <v>0</v>
      </c>
      <c r="D52" s="153"/>
      <c r="E52" s="95">
        <f t="shared" si="0"/>
        <v>0</v>
      </c>
    </row>
    <row r="53" spans="2:5" ht="16.5" thickBot="1">
      <c r="B53" s="137"/>
      <c r="C53" s="83">
        <v>0</v>
      </c>
      <c r="D53" s="153"/>
      <c r="E53" s="95">
        <f t="shared" si="0"/>
        <v>0</v>
      </c>
    </row>
    <row r="54" spans="2:5" ht="16.5" thickBot="1">
      <c r="B54" s="137"/>
      <c r="C54" s="83">
        <v>0</v>
      </c>
      <c r="D54" s="153"/>
      <c r="E54" s="95">
        <f t="shared" si="0"/>
        <v>0</v>
      </c>
    </row>
    <row r="55" spans="2:5" ht="16.5" thickBot="1">
      <c r="B55" s="137"/>
      <c r="C55" s="83">
        <v>0</v>
      </c>
      <c r="D55" s="153"/>
      <c r="E55" s="95">
        <f t="shared" si="0"/>
        <v>0</v>
      </c>
    </row>
    <row r="56" spans="2:5" ht="16.5" thickBot="1">
      <c r="B56" s="137"/>
      <c r="C56" s="83">
        <v>0</v>
      </c>
      <c r="D56" s="153"/>
      <c r="E56" s="95">
        <f t="shared" si="0"/>
        <v>0</v>
      </c>
    </row>
    <row r="57" spans="2:5" ht="16.5" thickBot="1">
      <c r="B57" s="137"/>
      <c r="C57" s="83">
        <v>0</v>
      </c>
      <c r="D57" s="153"/>
      <c r="E57" s="95">
        <f t="shared" si="0"/>
        <v>0</v>
      </c>
    </row>
    <row r="58" spans="2:5" ht="16.5" thickBot="1">
      <c r="B58" s="137"/>
      <c r="C58" s="83">
        <v>0</v>
      </c>
      <c r="D58" s="153"/>
      <c r="E58" s="95">
        <f t="shared" si="0"/>
        <v>0</v>
      </c>
    </row>
    <row r="59" spans="2:5" ht="16.5" thickBot="1">
      <c r="B59" s="49"/>
      <c r="C59" s="50" t="s">
        <v>18</v>
      </c>
      <c r="D59" s="18"/>
      <c r="E59" s="98">
        <f>SUM(E46:E58)</f>
        <v>0</v>
      </c>
    </row>
    <row r="60" spans="2:5" ht="39.75" customHeight="1" thickBot="1">
      <c r="B60" s="190" t="s">
        <v>31</v>
      </c>
      <c r="C60" s="191"/>
      <c r="D60" s="191"/>
      <c r="E60" s="192"/>
    </row>
    <row r="61" spans="2:5" ht="70.5" customHeight="1" thickBot="1">
      <c r="B61" s="120" t="s">
        <v>52</v>
      </c>
      <c r="C61" s="31" t="s">
        <v>26</v>
      </c>
      <c r="D61" s="119" t="s">
        <v>47</v>
      </c>
      <c r="E61" s="105" t="s">
        <v>5</v>
      </c>
    </row>
    <row r="62" spans="2:5" ht="15.75">
      <c r="B62" s="127"/>
      <c r="C62" s="92">
        <v>0</v>
      </c>
      <c r="D62" s="142"/>
      <c r="E62" s="108">
        <f aca="true" t="shared" si="1" ref="E62:E74">C62*2</f>
        <v>0</v>
      </c>
    </row>
    <row r="63" spans="2:5" ht="15.75">
      <c r="B63" s="91"/>
      <c r="C63" s="92">
        <v>0</v>
      </c>
      <c r="D63" s="141"/>
      <c r="E63" s="108">
        <f t="shared" si="1"/>
        <v>0</v>
      </c>
    </row>
    <row r="64" spans="2:5" ht="15.75">
      <c r="B64" s="91"/>
      <c r="C64" s="92">
        <v>0</v>
      </c>
      <c r="D64" s="141"/>
      <c r="E64" s="108">
        <f t="shared" si="1"/>
        <v>0</v>
      </c>
    </row>
    <row r="65" spans="2:5" ht="15.75">
      <c r="B65" s="91"/>
      <c r="C65" s="92">
        <v>0</v>
      </c>
      <c r="D65" s="141"/>
      <c r="E65" s="108">
        <f t="shared" si="1"/>
        <v>0</v>
      </c>
    </row>
    <row r="66" spans="2:5" ht="15.75">
      <c r="B66" s="91"/>
      <c r="C66" s="92">
        <v>0</v>
      </c>
      <c r="D66" s="141"/>
      <c r="E66" s="108">
        <f t="shared" si="1"/>
        <v>0</v>
      </c>
    </row>
    <row r="67" spans="2:5" ht="15.75">
      <c r="B67" s="91"/>
      <c r="C67" s="92">
        <v>0</v>
      </c>
      <c r="D67" s="141"/>
      <c r="E67" s="108">
        <f t="shared" si="1"/>
        <v>0</v>
      </c>
    </row>
    <row r="68" spans="2:5" ht="15.75">
      <c r="B68" s="91"/>
      <c r="C68" s="92">
        <v>0</v>
      </c>
      <c r="D68" s="141"/>
      <c r="E68" s="108">
        <f t="shared" si="1"/>
        <v>0</v>
      </c>
    </row>
    <row r="69" spans="2:5" ht="15.75">
      <c r="B69" s="91"/>
      <c r="C69" s="92">
        <v>0</v>
      </c>
      <c r="D69" s="141"/>
      <c r="E69" s="108">
        <f t="shared" si="1"/>
        <v>0</v>
      </c>
    </row>
    <row r="70" spans="2:5" ht="15.75">
      <c r="B70" s="91"/>
      <c r="C70" s="92">
        <v>0</v>
      </c>
      <c r="D70" s="141"/>
      <c r="E70" s="108">
        <f t="shared" si="1"/>
        <v>0</v>
      </c>
    </row>
    <row r="71" spans="2:5" ht="15.75">
      <c r="B71" s="91"/>
      <c r="C71" s="92">
        <v>0</v>
      </c>
      <c r="D71" s="141"/>
      <c r="E71" s="108">
        <f t="shared" si="1"/>
        <v>0</v>
      </c>
    </row>
    <row r="72" spans="2:5" ht="15.75">
      <c r="B72" s="91"/>
      <c r="C72" s="92">
        <v>0</v>
      </c>
      <c r="D72" s="141"/>
      <c r="E72" s="108">
        <f t="shared" si="1"/>
        <v>0</v>
      </c>
    </row>
    <row r="73" spans="2:5" ht="15.75">
      <c r="B73" s="91"/>
      <c r="C73" s="92">
        <v>0</v>
      </c>
      <c r="D73" s="141"/>
      <c r="E73" s="108">
        <f t="shared" si="1"/>
        <v>0</v>
      </c>
    </row>
    <row r="74" spans="2:5" ht="16.5" thickBot="1">
      <c r="B74" s="91"/>
      <c r="C74" s="92">
        <v>0</v>
      </c>
      <c r="D74" s="141"/>
      <c r="E74" s="108">
        <f t="shared" si="1"/>
        <v>0</v>
      </c>
    </row>
    <row r="75" spans="2:5" ht="16.5" thickBot="1">
      <c r="B75" s="30"/>
      <c r="C75" s="7" t="s">
        <v>18</v>
      </c>
      <c r="D75" s="18"/>
      <c r="E75" s="98">
        <f>SUM(E62:E74)</f>
        <v>0</v>
      </c>
    </row>
    <row r="76" ht="17.25" customHeight="1" thickBot="1"/>
    <row r="77" spans="2:5" ht="41.25" customHeight="1" thickBot="1">
      <c r="B77" s="172" t="s">
        <v>27</v>
      </c>
      <c r="C77" s="173"/>
      <c r="D77" s="173"/>
      <c r="E77" s="174"/>
    </row>
    <row r="78" spans="2:5" ht="60" customHeight="1" thickBot="1">
      <c r="B78" s="120" t="s">
        <v>52</v>
      </c>
      <c r="C78" s="31" t="s">
        <v>26</v>
      </c>
      <c r="D78" s="119" t="s">
        <v>51</v>
      </c>
      <c r="E78" s="105" t="s">
        <v>5</v>
      </c>
    </row>
    <row r="79" spans="2:5" ht="27" customHeight="1" thickBot="1">
      <c r="B79" s="128"/>
      <c r="C79" s="85">
        <v>0</v>
      </c>
      <c r="D79" s="131"/>
      <c r="E79" s="109">
        <f>C79*1</f>
        <v>0</v>
      </c>
    </row>
    <row r="80" spans="2:5" ht="15.75" thickBot="1">
      <c r="B80" s="129"/>
      <c r="C80" s="86">
        <v>0</v>
      </c>
      <c r="D80" s="132"/>
      <c r="E80" s="109">
        <f aca="true" t="shared" si="2" ref="E80:E92">C80*1</f>
        <v>0</v>
      </c>
    </row>
    <row r="81" spans="2:5" ht="15.75" thickBot="1">
      <c r="B81" s="129"/>
      <c r="C81" s="86">
        <v>0</v>
      </c>
      <c r="D81" s="132"/>
      <c r="E81" s="109">
        <f t="shared" si="2"/>
        <v>0</v>
      </c>
    </row>
    <row r="82" spans="2:5" ht="15.75" thickBot="1">
      <c r="B82" s="129"/>
      <c r="C82" s="86">
        <v>0</v>
      </c>
      <c r="D82" s="132"/>
      <c r="E82" s="109">
        <f t="shared" si="2"/>
        <v>0</v>
      </c>
    </row>
    <row r="83" spans="2:5" ht="15.75" thickBot="1">
      <c r="B83" s="129"/>
      <c r="C83" s="86">
        <v>0</v>
      </c>
      <c r="D83" s="132"/>
      <c r="E83" s="109">
        <f t="shared" si="2"/>
        <v>0</v>
      </c>
    </row>
    <row r="84" spans="2:5" ht="15.75" thickBot="1">
      <c r="B84" s="129"/>
      <c r="C84" s="86">
        <v>0</v>
      </c>
      <c r="D84" s="132"/>
      <c r="E84" s="109">
        <f t="shared" si="2"/>
        <v>0</v>
      </c>
    </row>
    <row r="85" spans="2:5" ht="15.75" thickBot="1">
      <c r="B85" s="129"/>
      <c r="C85" s="86">
        <v>0</v>
      </c>
      <c r="D85" s="132"/>
      <c r="E85" s="109">
        <f t="shared" si="2"/>
        <v>0</v>
      </c>
    </row>
    <row r="86" spans="2:5" ht="15.75" thickBot="1">
      <c r="B86" s="129"/>
      <c r="C86" s="86">
        <v>0</v>
      </c>
      <c r="D86" s="132"/>
      <c r="E86" s="109">
        <f t="shared" si="2"/>
        <v>0</v>
      </c>
    </row>
    <row r="87" spans="2:5" ht="15.75" thickBot="1">
      <c r="B87" s="129"/>
      <c r="C87" s="86">
        <v>0</v>
      </c>
      <c r="D87" s="132"/>
      <c r="E87" s="109">
        <f t="shared" si="2"/>
        <v>0</v>
      </c>
    </row>
    <row r="88" spans="2:5" ht="15.75" thickBot="1">
      <c r="B88" s="129"/>
      <c r="C88" s="86">
        <v>0</v>
      </c>
      <c r="D88" s="132"/>
      <c r="E88" s="109">
        <f t="shared" si="2"/>
        <v>0</v>
      </c>
    </row>
    <row r="89" spans="2:5" ht="15.75" thickBot="1">
      <c r="B89" s="129"/>
      <c r="C89" s="86">
        <v>0</v>
      </c>
      <c r="D89" s="132"/>
      <c r="E89" s="109">
        <f t="shared" si="2"/>
        <v>0</v>
      </c>
    </row>
    <row r="90" spans="2:5" ht="15.75" thickBot="1">
      <c r="B90" s="129"/>
      <c r="C90" s="86">
        <v>0</v>
      </c>
      <c r="D90" s="132"/>
      <c r="E90" s="109">
        <f t="shared" si="2"/>
        <v>0</v>
      </c>
    </row>
    <row r="91" spans="2:5" ht="15.75" thickBot="1">
      <c r="B91" s="129"/>
      <c r="C91" s="86">
        <v>0</v>
      </c>
      <c r="D91" s="133"/>
      <c r="E91" s="109">
        <f t="shared" si="2"/>
        <v>0</v>
      </c>
    </row>
    <row r="92" spans="2:5" ht="15.75" thickBot="1">
      <c r="B92" s="130"/>
      <c r="C92" s="87">
        <v>0</v>
      </c>
      <c r="D92" s="133"/>
      <c r="E92" s="109">
        <f t="shared" si="2"/>
        <v>0</v>
      </c>
    </row>
    <row r="93" spans="2:5" ht="15.75" thickBot="1">
      <c r="B93" s="183"/>
      <c r="C93" s="184"/>
      <c r="D93" s="6"/>
      <c r="E93" s="110">
        <f>SUM(E79:E92)</f>
        <v>0</v>
      </c>
    </row>
    <row r="94" spans="1:7" ht="16.5" thickBot="1">
      <c r="A94" s="22"/>
      <c r="B94" s="20"/>
      <c r="C94" s="20"/>
      <c r="D94" s="20"/>
      <c r="E94" s="19"/>
      <c r="F94" s="22"/>
      <c r="G94" s="22"/>
    </row>
    <row r="95" spans="2:5" ht="17.25" customHeight="1" thickBot="1">
      <c r="B95" s="172" t="s">
        <v>28</v>
      </c>
      <c r="C95" s="173"/>
      <c r="D95" s="173"/>
      <c r="E95" s="174"/>
    </row>
    <row r="96" spans="2:5" ht="51.75" thickBot="1">
      <c r="B96" s="45" t="s">
        <v>54</v>
      </c>
      <c r="C96" s="46" t="s">
        <v>26</v>
      </c>
      <c r="D96" s="53" t="s">
        <v>53</v>
      </c>
      <c r="E96" s="105" t="s">
        <v>5</v>
      </c>
    </row>
    <row r="97" spans="2:5" ht="16.5" thickBot="1">
      <c r="B97" s="138"/>
      <c r="C97" s="121">
        <v>0</v>
      </c>
      <c r="D97" s="140"/>
      <c r="E97" s="95">
        <f>C97*1</f>
        <v>0</v>
      </c>
    </row>
    <row r="98" spans="2:5" ht="16.5" thickBot="1">
      <c r="B98" s="139"/>
      <c r="C98" s="122">
        <v>0</v>
      </c>
      <c r="D98" s="141"/>
      <c r="E98" s="95">
        <f aca="true" t="shared" si="3" ref="E98:E111">C98*1</f>
        <v>0</v>
      </c>
    </row>
    <row r="99" spans="2:5" ht="16.5" thickBot="1">
      <c r="B99" s="139"/>
      <c r="C99" s="122">
        <v>0</v>
      </c>
      <c r="D99" s="141"/>
      <c r="E99" s="95">
        <f t="shared" si="3"/>
        <v>0</v>
      </c>
    </row>
    <row r="100" spans="2:5" ht="16.5" thickBot="1">
      <c r="B100" s="139"/>
      <c r="C100" s="122">
        <v>0</v>
      </c>
      <c r="D100" s="141"/>
      <c r="E100" s="95">
        <f t="shared" si="3"/>
        <v>0</v>
      </c>
    </row>
    <row r="101" spans="2:5" ht="16.5" thickBot="1">
      <c r="B101" s="139"/>
      <c r="C101" s="122">
        <v>0</v>
      </c>
      <c r="D101" s="141"/>
      <c r="E101" s="95">
        <f t="shared" si="3"/>
        <v>0</v>
      </c>
    </row>
    <row r="102" spans="2:5" ht="16.5" thickBot="1">
      <c r="B102" s="139"/>
      <c r="C102" s="122">
        <v>0</v>
      </c>
      <c r="D102" s="141"/>
      <c r="E102" s="95">
        <f t="shared" si="3"/>
        <v>0</v>
      </c>
    </row>
    <row r="103" spans="2:5" ht="16.5" thickBot="1">
      <c r="B103" s="139"/>
      <c r="C103" s="122">
        <v>0</v>
      </c>
      <c r="D103" s="141"/>
      <c r="E103" s="95">
        <f t="shared" si="3"/>
        <v>0</v>
      </c>
    </row>
    <row r="104" spans="2:5" ht="16.5" thickBot="1">
      <c r="B104" s="139"/>
      <c r="C104" s="122">
        <v>0</v>
      </c>
      <c r="D104" s="141"/>
      <c r="E104" s="95">
        <f t="shared" si="3"/>
        <v>0</v>
      </c>
    </row>
    <row r="105" spans="2:5" ht="16.5" thickBot="1">
      <c r="B105" s="139"/>
      <c r="C105" s="122">
        <v>0</v>
      </c>
      <c r="D105" s="141"/>
      <c r="E105" s="95">
        <f t="shared" si="3"/>
        <v>0</v>
      </c>
    </row>
    <row r="106" spans="2:5" ht="16.5" thickBot="1">
      <c r="B106" s="139"/>
      <c r="C106" s="122">
        <v>0</v>
      </c>
      <c r="D106" s="141"/>
      <c r="E106" s="95">
        <f t="shared" si="3"/>
        <v>0</v>
      </c>
    </row>
    <row r="107" spans="2:5" ht="16.5" thickBot="1">
      <c r="B107" s="139"/>
      <c r="C107" s="122">
        <v>0</v>
      </c>
      <c r="D107" s="142"/>
      <c r="E107" s="95">
        <f t="shared" si="3"/>
        <v>0</v>
      </c>
    </row>
    <row r="108" spans="2:5" ht="16.5" thickBot="1">
      <c r="B108" s="139"/>
      <c r="C108" s="122">
        <v>0</v>
      </c>
      <c r="D108" s="142"/>
      <c r="E108" s="95">
        <f t="shared" si="3"/>
        <v>0</v>
      </c>
    </row>
    <row r="109" spans="2:5" ht="16.5" thickBot="1">
      <c r="B109" s="139"/>
      <c r="C109" s="122">
        <v>0</v>
      </c>
      <c r="D109" s="142"/>
      <c r="E109" s="95">
        <f t="shared" si="3"/>
        <v>0</v>
      </c>
    </row>
    <row r="110" spans="2:5" ht="16.5" thickBot="1">
      <c r="B110" s="139"/>
      <c r="C110" s="122">
        <v>0</v>
      </c>
      <c r="D110" s="142"/>
      <c r="E110" s="95">
        <f t="shared" si="3"/>
        <v>0</v>
      </c>
    </row>
    <row r="111" spans="2:5" ht="16.5" thickBot="1">
      <c r="B111" s="139"/>
      <c r="C111" s="122">
        <v>0</v>
      </c>
      <c r="D111" s="142"/>
      <c r="E111" s="95">
        <f t="shared" si="3"/>
        <v>0</v>
      </c>
    </row>
    <row r="112" spans="2:5" ht="16.5" thickBot="1">
      <c r="B112" s="165" t="s">
        <v>8</v>
      </c>
      <c r="C112" s="166"/>
      <c r="D112" s="52"/>
      <c r="E112" s="98">
        <f>SUM(E97:E111)</f>
        <v>0</v>
      </c>
    </row>
    <row r="113" ht="15.75" thickBot="1">
      <c r="B113" s="13"/>
    </row>
    <row r="114" spans="2:5" ht="15">
      <c r="B114" s="185" t="s">
        <v>29</v>
      </c>
      <c r="C114" s="26"/>
      <c r="D114" s="72"/>
      <c r="E114" s="71"/>
    </row>
    <row r="115" spans="2:5" ht="15">
      <c r="B115" s="186"/>
      <c r="C115" s="21"/>
      <c r="D115" s="73" t="s">
        <v>45</v>
      </c>
      <c r="E115" s="74" t="s">
        <v>5</v>
      </c>
    </row>
    <row r="116" spans="2:5" ht="26.25" thickBot="1">
      <c r="B116" s="187"/>
      <c r="C116" s="70" t="s">
        <v>41</v>
      </c>
      <c r="D116" s="34"/>
      <c r="E116" s="111"/>
    </row>
    <row r="117" spans="2:5" ht="78" customHeight="1" thickBot="1">
      <c r="B117" s="51" t="s">
        <v>44</v>
      </c>
      <c r="C117" s="69" t="s">
        <v>42</v>
      </c>
      <c r="D117" s="155"/>
      <c r="E117" s="112"/>
    </row>
    <row r="118" spans="2:5" ht="15.75">
      <c r="B118" s="54" t="s">
        <v>43</v>
      </c>
      <c r="C118" s="84" t="s">
        <v>37</v>
      </c>
      <c r="D118" s="144"/>
      <c r="E118" s="108">
        <f>IF(C118="К",4,IF(C118="В",1,IF(C118="ВВ",2,0)))</f>
        <v>0</v>
      </c>
    </row>
    <row r="119" spans="2:5" ht="15.75">
      <c r="B119" s="154" t="s">
        <v>56</v>
      </c>
      <c r="C119" s="68" t="s">
        <v>37</v>
      </c>
      <c r="D119" s="141"/>
      <c r="E119" s="108">
        <f>IF(C119="К",4,IF(C119="В",1,IF(C119="ВВ",2,0)))</f>
        <v>0</v>
      </c>
    </row>
    <row r="120" spans="2:5" ht="15.75">
      <c r="B120" s="139"/>
      <c r="C120" s="68" t="s">
        <v>37</v>
      </c>
      <c r="D120" s="141"/>
      <c r="E120" s="96">
        <f aca="true" t="shared" si="4" ref="E120:E127">IF(C120="К",4,IF(C120="В",1,0))</f>
        <v>0</v>
      </c>
    </row>
    <row r="121" spans="2:5" ht="15.75">
      <c r="B121" s="137"/>
      <c r="C121" s="68" t="s">
        <v>37</v>
      </c>
      <c r="D121" s="141"/>
      <c r="E121" s="96">
        <f t="shared" si="4"/>
        <v>0</v>
      </c>
    </row>
    <row r="122" spans="2:5" ht="15.75">
      <c r="B122" s="143"/>
      <c r="C122" s="88" t="s">
        <v>37</v>
      </c>
      <c r="D122" s="145"/>
      <c r="E122" s="96">
        <f t="shared" si="4"/>
        <v>0</v>
      </c>
    </row>
    <row r="123" spans="2:5" ht="15.75">
      <c r="B123" s="143"/>
      <c r="C123" s="88" t="s">
        <v>37</v>
      </c>
      <c r="D123" s="145"/>
      <c r="E123" s="96">
        <f t="shared" si="4"/>
        <v>0</v>
      </c>
    </row>
    <row r="124" spans="2:5" ht="15.75">
      <c r="B124" s="143"/>
      <c r="C124" s="88" t="s">
        <v>37</v>
      </c>
      <c r="D124" s="145"/>
      <c r="E124" s="96">
        <f t="shared" si="4"/>
        <v>0</v>
      </c>
    </row>
    <row r="125" spans="2:5" ht="15.75">
      <c r="B125" s="143"/>
      <c r="C125" s="88" t="s">
        <v>37</v>
      </c>
      <c r="D125" s="145"/>
      <c r="E125" s="96">
        <f t="shared" si="4"/>
        <v>0</v>
      </c>
    </row>
    <row r="126" spans="2:5" ht="15.75">
      <c r="B126" s="143"/>
      <c r="C126" s="88" t="s">
        <v>37</v>
      </c>
      <c r="D126" s="145"/>
      <c r="E126" s="96">
        <f t="shared" si="4"/>
        <v>0</v>
      </c>
    </row>
    <row r="127" spans="2:5" ht="16.5" thickBot="1">
      <c r="B127" s="143"/>
      <c r="C127" s="88" t="s">
        <v>37</v>
      </c>
      <c r="D127" s="145"/>
      <c r="E127" s="97">
        <f t="shared" si="4"/>
        <v>0</v>
      </c>
    </row>
    <row r="128" spans="2:5" ht="42" customHeight="1" thickBot="1">
      <c r="B128" s="32" t="s">
        <v>46</v>
      </c>
      <c r="C128" s="123" t="s">
        <v>55</v>
      </c>
      <c r="D128" s="53" t="s">
        <v>45</v>
      </c>
      <c r="E128" s="113"/>
    </row>
    <row r="129" spans="2:5" ht="15.75">
      <c r="B129" s="146"/>
      <c r="C129" s="82" t="s">
        <v>37</v>
      </c>
      <c r="D129" s="140"/>
      <c r="E129" s="96">
        <f>IF(C129="К",5,IF(C129="В",1,0))</f>
        <v>0</v>
      </c>
    </row>
    <row r="130" spans="2:5" ht="15.75">
      <c r="B130" s="147"/>
      <c r="C130" s="83" t="s">
        <v>37</v>
      </c>
      <c r="D130" s="141"/>
      <c r="E130" s="96">
        <f aca="true" t="shared" si="5" ref="E130:E135">IF(C130="К",5,IF(C130="В",1,0))</f>
        <v>0</v>
      </c>
    </row>
    <row r="131" spans="2:5" ht="15.75">
      <c r="B131" s="147"/>
      <c r="C131" s="83" t="s">
        <v>37</v>
      </c>
      <c r="D131" s="141"/>
      <c r="E131" s="96">
        <f t="shared" si="5"/>
        <v>0</v>
      </c>
    </row>
    <row r="132" spans="2:5" ht="15.75">
      <c r="B132" s="147"/>
      <c r="C132" s="83" t="s">
        <v>37</v>
      </c>
      <c r="D132" s="141"/>
      <c r="E132" s="96">
        <f t="shared" si="5"/>
        <v>0</v>
      </c>
    </row>
    <row r="133" spans="2:5" ht="15.75">
      <c r="B133" s="139"/>
      <c r="C133" s="83" t="s">
        <v>37</v>
      </c>
      <c r="D133" s="141"/>
      <c r="E133" s="96">
        <f t="shared" si="5"/>
        <v>0</v>
      </c>
    </row>
    <row r="134" spans="2:5" ht="15.75">
      <c r="B134" s="139"/>
      <c r="C134" s="83" t="s">
        <v>37</v>
      </c>
      <c r="D134" s="141"/>
      <c r="E134" s="96">
        <f t="shared" si="5"/>
        <v>0</v>
      </c>
    </row>
    <row r="135" spans="2:5" ht="16.5" thickBot="1">
      <c r="B135" s="143"/>
      <c r="C135" s="124" t="s">
        <v>37</v>
      </c>
      <c r="D135" s="145"/>
      <c r="E135" s="97">
        <f t="shared" si="5"/>
        <v>0</v>
      </c>
    </row>
    <row r="136" spans="2:5" ht="16.5" thickBot="1">
      <c r="B136" s="125"/>
      <c r="C136" s="126"/>
      <c r="D136" s="66"/>
      <c r="E136" s="115"/>
    </row>
    <row r="137" spans="2:5" ht="31.5" customHeight="1" thickBot="1">
      <c r="B137" s="32" t="s">
        <v>38</v>
      </c>
      <c r="C137" s="123" t="s">
        <v>55</v>
      </c>
      <c r="D137" s="53" t="s">
        <v>45</v>
      </c>
      <c r="E137" s="115"/>
    </row>
    <row r="138" spans="2:5" ht="15.75">
      <c r="B138" s="148"/>
      <c r="C138" s="92" t="s">
        <v>37</v>
      </c>
      <c r="D138" s="142"/>
      <c r="E138" s="108">
        <f aca="true" t="shared" si="6" ref="E138:E143">IF(C138="К",10,IF(C138="В",3,0))</f>
        <v>0</v>
      </c>
    </row>
    <row r="139" spans="2:5" ht="15.75">
      <c r="B139" s="135"/>
      <c r="C139" s="83" t="s">
        <v>37</v>
      </c>
      <c r="D139" s="141"/>
      <c r="E139" s="108">
        <f t="shared" si="6"/>
        <v>0</v>
      </c>
    </row>
    <row r="140" spans="2:5" ht="15.75">
      <c r="B140" s="135"/>
      <c r="C140" s="83" t="s">
        <v>37</v>
      </c>
      <c r="D140" s="141"/>
      <c r="E140" s="108">
        <f t="shared" si="6"/>
        <v>0</v>
      </c>
    </row>
    <row r="141" spans="2:5" ht="15.75">
      <c r="B141" s="135"/>
      <c r="C141" s="83" t="s">
        <v>37</v>
      </c>
      <c r="D141" s="141"/>
      <c r="E141" s="108">
        <f t="shared" si="6"/>
        <v>0</v>
      </c>
    </row>
    <row r="142" spans="2:5" ht="15.75">
      <c r="B142" s="149"/>
      <c r="C142" s="83" t="s">
        <v>37</v>
      </c>
      <c r="D142" s="141"/>
      <c r="E142" s="108">
        <f t="shared" si="6"/>
        <v>0</v>
      </c>
    </row>
    <row r="143" spans="2:5" ht="16.5" thickBot="1">
      <c r="B143" s="150"/>
      <c r="C143" s="89" t="s">
        <v>37</v>
      </c>
      <c r="D143" s="151"/>
      <c r="E143" s="108">
        <f t="shared" si="6"/>
        <v>0</v>
      </c>
    </row>
    <row r="144" spans="2:5" ht="29.25" thickBot="1">
      <c r="B144" s="56" t="s">
        <v>39</v>
      </c>
      <c r="C144" s="123" t="s">
        <v>55</v>
      </c>
      <c r="D144" s="53" t="s">
        <v>45</v>
      </c>
      <c r="E144" s="115"/>
    </row>
    <row r="145" spans="2:5" ht="15.75">
      <c r="B145" s="152"/>
      <c r="C145" s="92" t="s">
        <v>37</v>
      </c>
      <c r="D145" s="142"/>
      <c r="E145" s="108">
        <f>IF(C145="К",3,IF(C145="В",1,0))</f>
        <v>0</v>
      </c>
    </row>
    <row r="146" spans="2:5" ht="15.75">
      <c r="B146" s="137"/>
      <c r="C146" s="83" t="s">
        <v>37</v>
      </c>
      <c r="D146" s="141"/>
      <c r="E146" s="108">
        <f>IF(C146="К",3,IF(C146="В",1,0))</f>
        <v>0</v>
      </c>
    </row>
    <row r="147" spans="2:5" ht="15.75">
      <c r="B147" s="137"/>
      <c r="C147" s="83" t="s">
        <v>37</v>
      </c>
      <c r="D147" s="141"/>
      <c r="E147" s="108">
        <f>IF(C147="К",3,IF(C147="В",1,0))</f>
        <v>0</v>
      </c>
    </row>
    <row r="148" spans="2:5" ht="15.75">
      <c r="B148" s="137"/>
      <c r="C148" s="83" t="s">
        <v>37</v>
      </c>
      <c r="D148" s="141"/>
      <c r="E148" s="108">
        <f>IF(C148="К",3,IF(C148="В",1,0))</f>
        <v>0</v>
      </c>
    </row>
    <row r="149" spans="2:5" ht="16.5" thickBot="1">
      <c r="B149" s="137"/>
      <c r="C149" s="83" t="s">
        <v>37</v>
      </c>
      <c r="D149" s="141"/>
      <c r="E149" s="108">
        <f>IF(C149="К",3,IF(C149="В",1,0))</f>
        <v>0</v>
      </c>
    </row>
    <row r="150" spans="2:5" ht="16.5" thickBot="1">
      <c r="B150" s="188" t="s">
        <v>8</v>
      </c>
      <c r="C150" s="189"/>
      <c r="D150" s="52"/>
      <c r="E150" s="98">
        <f>SUM(E118:E149)</f>
        <v>0</v>
      </c>
    </row>
    <row r="151" spans="2:5" ht="15.75" thickBot="1">
      <c r="B151" s="11"/>
      <c r="D151" t="s">
        <v>35</v>
      </c>
      <c r="E151" s="14" t="s">
        <v>6</v>
      </c>
    </row>
    <row r="152" spans="2:8" ht="24.75" customHeight="1" thickBot="1" thickTop="1">
      <c r="B152" s="94" t="s">
        <v>30</v>
      </c>
      <c r="C152" s="93">
        <f>E150+E112+E93+E75+E59+E41+D28+D20+D32</f>
        <v>0</v>
      </c>
      <c r="D152" s="3" t="s">
        <v>22</v>
      </c>
      <c r="E152" s="55" t="s">
        <v>7</v>
      </c>
      <c r="F152" s="13" t="s">
        <v>1</v>
      </c>
      <c r="H152" s="29" t="s">
        <v>22</v>
      </c>
    </row>
    <row r="153" spans="2:3" ht="16.5" thickTop="1">
      <c r="B153" s="28"/>
      <c r="C153" s="4"/>
    </row>
    <row r="154" spans="2:3" ht="15.75">
      <c r="B154" s="28"/>
      <c r="C154" s="4"/>
    </row>
    <row r="155" spans="4:6" ht="15">
      <c r="D155" s="3"/>
      <c r="E155" s="3"/>
      <c r="F155" s="1"/>
    </row>
    <row r="156" ht="15">
      <c r="B156" s="14"/>
    </row>
    <row r="160" ht="15">
      <c r="B160" s="15"/>
    </row>
    <row r="162" ht="15">
      <c r="B162" s="16"/>
    </row>
    <row r="163" ht="15">
      <c r="B163" s="11"/>
    </row>
  </sheetData>
  <sheetProtection password="E743" sheet="1" objects="1" scenarios="1" formatRows="0"/>
  <mergeCells count="18">
    <mergeCell ref="B93:C93"/>
    <mergeCell ref="B114:B116"/>
    <mergeCell ref="B150:C150"/>
    <mergeCell ref="B95:E95"/>
    <mergeCell ref="B112:C112"/>
    <mergeCell ref="B60:E60"/>
    <mergeCell ref="B77:E77"/>
    <mergeCell ref="C5:D5"/>
    <mergeCell ref="C6:D6"/>
    <mergeCell ref="C7:D7"/>
    <mergeCell ref="B34:D34"/>
    <mergeCell ref="B44:B45"/>
    <mergeCell ref="B11:D11"/>
    <mergeCell ref="B9:C9"/>
    <mergeCell ref="B20:C20"/>
    <mergeCell ref="B41:C41"/>
    <mergeCell ref="B43:E43"/>
    <mergeCell ref="E44:E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EAL</dc:creator>
  <cp:keywords/>
  <dc:description/>
  <cp:lastModifiedBy>EAL</cp:lastModifiedBy>
  <cp:lastPrinted>2011-05-13T11:09:11Z</cp:lastPrinted>
  <dcterms:created xsi:type="dcterms:W3CDTF">2011-05-07T18:24:08Z</dcterms:created>
  <dcterms:modified xsi:type="dcterms:W3CDTF">2011-05-16T17:27:24Z</dcterms:modified>
  <cp:category/>
  <cp:version/>
  <cp:contentType/>
  <cp:contentStatus/>
</cp:coreProperties>
</file>